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-15" windowWidth="14310" windowHeight="12840"/>
  </bookViews>
  <sheets>
    <sheet name="Лист1" sheetId="1" r:id="rId1"/>
  </sheets>
  <definedNames>
    <definedName name="_xlnm._FilterDatabase" localSheetId="0" hidden="1">Лист1!$A$7:$M$47</definedName>
    <definedName name="_xlnm.Print_Area" localSheetId="0">Лист1!$A$1:$M$48</definedName>
  </definedNames>
  <calcPr calcId="145621"/>
</workbook>
</file>

<file path=xl/calcChain.xml><?xml version="1.0" encoding="utf-8"?>
<calcChain xmlns="http://schemas.openxmlformats.org/spreadsheetml/2006/main">
  <c r="F8" i="1" l="1"/>
  <c r="G47" i="1" l="1"/>
  <c r="J44" i="1"/>
  <c r="K44" i="1" s="1"/>
  <c r="L44" i="1" s="1"/>
  <c r="J28" i="1"/>
  <c r="K28" i="1" s="1"/>
  <c r="L28" i="1" s="1"/>
  <c r="J22" i="1"/>
  <c r="K22" i="1" s="1"/>
  <c r="L22" i="1" s="1"/>
  <c r="L47" i="1" l="1"/>
  <c r="H47" i="1"/>
  <c r="I47" i="1"/>
  <c r="F32" i="1" l="1"/>
  <c r="C47" i="1" l="1"/>
  <c r="F9" i="1" l="1"/>
  <c r="F10" i="1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6" i="1" l="1"/>
</calcChain>
</file>

<file path=xl/sharedStrings.xml><?xml version="1.0" encoding="utf-8"?>
<sst xmlns="http://schemas.openxmlformats.org/spreadsheetml/2006/main" count="54" uniqueCount="54">
  <si>
    <t>№ п/п</t>
  </si>
  <si>
    <t>Наменование муниципального образования</t>
  </si>
  <si>
    <t>Абдулинский</t>
  </si>
  <si>
    <t>Гайский</t>
  </si>
  <si>
    <t>Соль-Илецкий</t>
  </si>
  <si>
    <t>Сорочинский</t>
  </si>
  <si>
    <t>Кувандыкский</t>
  </si>
  <si>
    <t>Ясненский</t>
  </si>
  <si>
    <t>г. Оренбург</t>
  </si>
  <si>
    <t>г. Орск</t>
  </si>
  <si>
    <t>г. Новотроицк</t>
  </si>
  <si>
    <t>г. Медногорск</t>
  </si>
  <si>
    <t>Адамовский</t>
  </si>
  <si>
    <t>Акбулакский</t>
  </si>
  <si>
    <t>Александровский</t>
  </si>
  <si>
    <t>Асекеевский</t>
  </si>
  <si>
    <t>Беляевский</t>
  </si>
  <si>
    <t>Бугурусланский</t>
  </si>
  <si>
    <t>Бузулукский</t>
  </si>
  <si>
    <t>Грачевский</t>
  </si>
  <si>
    <t>Домбаровский</t>
  </si>
  <si>
    <t>Илекский</t>
  </si>
  <si>
    <t>Кваркенский</t>
  </si>
  <si>
    <t>Красногвардейский</t>
  </si>
  <si>
    <t>Курманаевский</t>
  </si>
  <si>
    <t>Матвеевский</t>
  </si>
  <si>
    <t>Новоорский</t>
  </si>
  <si>
    <t>Новосергиевский</t>
  </si>
  <si>
    <t>Октябрьский</t>
  </si>
  <si>
    <t>Оренбургский</t>
  </si>
  <si>
    <t>Первомайский</t>
  </si>
  <si>
    <t>Переволоцкий</t>
  </si>
  <si>
    <t>Пономаревский</t>
  </si>
  <si>
    <t>Сакмарский</t>
  </si>
  <si>
    <t>Саракташский</t>
  </si>
  <si>
    <t>Светлинский</t>
  </si>
  <si>
    <t>Северный</t>
  </si>
  <si>
    <t>Ташлинский</t>
  </si>
  <si>
    <t>Тоцкий</t>
  </si>
  <si>
    <t>Тюльганский</t>
  </si>
  <si>
    <t>Шарлыкский</t>
  </si>
  <si>
    <t>План</t>
  </si>
  <si>
    <t>Факт</t>
  </si>
  <si>
    <t>Выполнение, %</t>
  </si>
  <si>
    <t>Кассовый расход, рублей</t>
  </si>
  <si>
    <t>Коэффициент возврата субсидии</t>
  </si>
  <si>
    <t>ИТОГО</t>
  </si>
  <si>
    <t xml:space="preserve">Объем средств, подлежащих возврату с К=0,1,          рублей </t>
  </si>
  <si>
    <t>Индекс роста выручки от реализации сельскохозяйственной продукции, работ и услуг в сельскохозяйственных организациях, КФХ, включая ИП, %, к предыдущему году</t>
  </si>
  <si>
    <t>Количество результатов, ед.</t>
  </si>
  <si>
    <t>Количество выполненных результатов, ед.</t>
  </si>
  <si>
    <t>Количество не выполненных результатов, ед.</t>
  </si>
  <si>
    <t>Сумма уровня недостижения результатов</t>
  </si>
  <si>
    <t>Расчет объема средств, подлежащих возврату в областной бюджет из бюджетов МО за недостижение результатов предоставления субсидии за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</si>
</sst>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  <numFmt numFmtId="166" formatCode="0.000000000"/>
    <numFmt numFmtId="167" formatCode="_-* #,##0.00\ _₽_-;\-* #,##0.00\ _₽_-;_-* &quot;-&quot;?????????\ _₽_-;_-@_-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ill="1"/>
    <xf numFmtId="0" fontId="4" fillId="0" borderId="0" xfId="0" applyFont="1" applyFill="1"/>
    <xf numFmtId="165" fontId="4" fillId="0" borderId="0" xfId="1" applyNumberFormat="1" applyFont="1" applyFill="1"/>
    <xf numFmtId="0" fontId="1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" xfId="0" applyFont="1" applyFill="1" applyBorder="1"/>
    <xf numFmtId="43" fontId="4" fillId="0" borderId="3" xfId="1" applyNumberFormat="1" applyFont="1" applyFill="1" applyBorder="1"/>
    <xf numFmtId="164" fontId="4" fillId="0" borderId="3" xfId="0" applyNumberFormat="1" applyFont="1" applyFill="1" applyBorder="1"/>
    <xf numFmtId="1" fontId="4" fillId="0" borderId="3" xfId="0" applyNumberFormat="1" applyFont="1" applyFill="1" applyBorder="1"/>
    <xf numFmtId="1" fontId="4" fillId="0" borderId="5" xfId="0" applyNumberFormat="1" applyFont="1" applyFill="1" applyBorder="1"/>
    <xf numFmtId="0" fontId="4" fillId="0" borderId="2" xfId="0" applyFont="1" applyFill="1" applyBorder="1"/>
    <xf numFmtId="0" fontId="4" fillId="0" borderId="6" xfId="0" applyFont="1" applyFill="1" applyBorder="1"/>
    <xf numFmtId="43" fontId="4" fillId="0" borderId="2" xfId="1" applyNumberFormat="1" applyFont="1" applyFill="1" applyBorder="1"/>
    <xf numFmtId="164" fontId="4" fillId="0" borderId="2" xfId="0" applyNumberFormat="1" applyFont="1" applyFill="1" applyBorder="1"/>
    <xf numFmtId="1" fontId="4" fillId="0" borderId="2" xfId="0" applyNumberFormat="1" applyFont="1" applyFill="1" applyBorder="1"/>
    <xf numFmtId="1" fontId="4" fillId="0" borderId="6" xfId="0" applyNumberFormat="1" applyFont="1" applyFill="1" applyBorder="1"/>
    <xf numFmtId="166" fontId="4" fillId="0" borderId="2" xfId="0" applyNumberFormat="1" applyFont="1" applyFill="1" applyBorder="1"/>
    <xf numFmtId="167" fontId="4" fillId="0" borderId="2" xfId="0" applyNumberFormat="1" applyFont="1" applyFill="1" applyBorder="1"/>
    <xf numFmtId="0" fontId="4" fillId="0" borderId="1" xfId="0" applyFont="1" applyFill="1" applyBorder="1"/>
    <xf numFmtId="43" fontId="4" fillId="0" borderId="0" xfId="1" applyNumberFormat="1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Border="1"/>
    <xf numFmtId="1" fontId="4" fillId="0" borderId="0" xfId="0" applyNumberFormat="1" applyFont="1" applyFill="1"/>
    <xf numFmtId="43" fontId="4" fillId="0" borderId="0" xfId="1" applyFont="1" applyFill="1"/>
    <xf numFmtId="0" fontId="3" fillId="0" borderId="0" xfId="0" applyFont="1" applyFill="1" applyBorder="1"/>
    <xf numFmtId="0" fontId="1" fillId="0" borderId="6" xfId="0" applyFont="1" applyFill="1" applyBorder="1"/>
    <xf numFmtId="43" fontId="1" fillId="0" borderId="2" xfId="1" applyNumberFormat="1" applyFont="1" applyFill="1" applyBorder="1"/>
    <xf numFmtId="164" fontId="1" fillId="0" borderId="2" xfId="0" applyNumberFormat="1" applyFont="1" applyFill="1" applyBorder="1"/>
    <xf numFmtId="0" fontId="1" fillId="0" borderId="4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/>
    <xf numFmtId="0" fontId="1" fillId="2" borderId="6" xfId="0" applyFont="1" applyFill="1" applyBorder="1"/>
    <xf numFmtId="0" fontId="0" fillId="0" borderId="0" xfId="0" applyFill="1" applyAlignment="1">
      <alignment wrapText="1"/>
    </xf>
    <xf numFmtId="0" fontId="4" fillId="0" borderId="5" xfId="0" applyFont="1" applyFill="1" applyBorder="1"/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view="pageBreakPreview" zoomScale="75" zoomScaleNormal="90" zoomScaleSheetLayoutView="75" workbookViewId="0">
      <selection activeCell="F46" sqref="F46"/>
    </sheetView>
  </sheetViews>
  <sheetFormatPr defaultRowHeight="15.75" x14ac:dyDescent="0.25"/>
  <cols>
    <col min="1" max="1" width="5.28515625" style="2" customWidth="1"/>
    <col min="2" max="2" width="22.5703125" style="2" customWidth="1"/>
    <col min="3" max="3" width="22.28515625" style="3" customWidth="1"/>
    <col min="4" max="4" width="15.7109375" style="2" customWidth="1"/>
    <col min="5" max="5" width="14.7109375" style="2" customWidth="1"/>
    <col min="6" max="6" width="16.7109375" style="2" customWidth="1"/>
    <col min="7" max="7" width="13.7109375" style="2" customWidth="1"/>
    <col min="8" max="8" width="15.7109375" style="2" customWidth="1"/>
    <col min="9" max="9" width="15.85546875" style="2" customWidth="1"/>
    <col min="10" max="10" width="16" style="2" customWidth="1"/>
    <col min="11" max="11" width="15.7109375" style="2" customWidth="1"/>
    <col min="12" max="12" width="21.28515625" style="2" customWidth="1"/>
    <col min="13" max="13" width="10.140625" style="1" customWidth="1"/>
    <col min="14" max="16384" width="9.140625" style="1"/>
  </cols>
  <sheetData>
    <row r="1" spans="1:13" ht="15" customHeight="1" x14ac:dyDescent="0.25">
      <c r="A1" s="43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ht="29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 ht="12.75" customHeight="1" thickBot="1" x14ac:dyDescent="0.3"/>
    <row r="4" spans="1:13" ht="15.75" customHeight="1" x14ac:dyDescent="0.25">
      <c r="A4" s="37" t="s">
        <v>0</v>
      </c>
      <c r="B4" s="40" t="s">
        <v>1</v>
      </c>
      <c r="C4" s="40" t="s">
        <v>44</v>
      </c>
      <c r="D4" s="44" t="s">
        <v>48</v>
      </c>
      <c r="E4" s="45"/>
      <c r="F4" s="46"/>
      <c r="G4" s="37" t="s">
        <v>49</v>
      </c>
      <c r="H4" s="40" t="s">
        <v>50</v>
      </c>
      <c r="I4" s="37" t="s">
        <v>51</v>
      </c>
      <c r="J4" s="53" t="s">
        <v>52</v>
      </c>
      <c r="K4" s="40" t="s">
        <v>45</v>
      </c>
      <c r="L4" s="50" t="s">
        <v>47</v>
      </c>
    </row>
    <row r="5" spans="1:13" ht="47.25" customHeight="1" thickBot="1" x14ac:dyDescent="0.3">
      <c r="A5" s="38"/>
      <c r="B5" s="41"/>
      <c r="C5" s="41"/>
      <c r="D5" s="47"/>
      <c r="E5" s="48"/>
      <c r="F5" s="49"/>
      <c r="G5" s="38"/>
      <c r="H5" s="41"/>
      <c r="I5" s="38"/>
      <c r="J5" s="54"/>
      <c r="K5" s="41"/>
      <c r="L5" s="51"/>
    </row>
    <row r="6" spans="1:13" ht="24" customHeight="1" thickBot="1" x14ac:dyDescent="0.3">
      <c r="A6" s="39"/>
      <c r="B6" s="42"/>
      <c r="C6" s="42"/>
      <c r="D6" s="4" t="s">
        <v>41</v>
      </c>
      <c r="E6" s="4" t="s">
        <v>42</v>
      </c>
      <c r="F6" s="5" t="s">
        <v>43</v>
      </c>
      <c r="G6" s="39"/>
      <c r="H6" s="42"/>
      <c r="I6" s="39"/>
      <c r="J6" s="55"/>
      <c r="K6" s="42"/>
      <c r="L6" s="52"/>
    </row>
    <row r="7" spans="1:13" ht="24" customHeight="1" x14ac:dyDescent="0.25">
      <c r="A7" s="30"/>
      <c r="B7" s="30"/>
      <c r="C7" s="30"/>
      <c r="D7" s="31"/>
      <c r="E7" s="31"/>
      <c r="F7" s="30"/>
      <c r="G7" s="30"/>
      <c r="H7" s="30"/>
      <c r="I7" s="30"/>
      <c r="J7" s="30"/>
      <c r="K7" s="30"/>
      <c r="L7" s="32"/>
    </row>
    <row r="8" spans="1:13" x14ac:dyDescent="0.25">
      <c r="A8" s="6">
        <v>1</v>
      </c>
      <c r="B8" s="36" t="s">
        <v>2</v>
      </c>
      <c r="C8" s="7">
        <v>3974200</v>
      </c>
      <c r="D8" s="8">
        <v>104</v>
      </c>
      <c r="E8" s="8">
        <v>107.6</v>
      </c>
      <c r="F8" s="8">
        <f>E8/D8*100</f>
        <v>103.46153846153845</v>
      </c>
      <c r="G8" s="9">
        <v>1</v>
      </c>
      <c r="H8" s="9">
        <v>1</v>
      </c>
      <c r="I8" s="10">
        <v>0</v>
      </c>
      <c r="J8" s="6"/>
      <c r="K8" s="17"/>
      <c r="L8" s="18"/>
    </row>
    <row r="9" spans="1:13" x14ac:dyDescent="0.25">
      <c r="A9" s="11">
        <v>2</v>
      </c>
      <c r="B9" s="12" t="s">
        <v>12</v>
      </c>
      <c r="C9" s="13">
        <v>4983345.38</v>
      </c>
      <c r="D9" s="14">
        <v>104</v>
      </c>
      <c r="E9" s="8">
        <v>106.6</v>
      </c>
      <c r="F9" s="14">
        <f>E9/D9*100</f>
        <v>102.49999999999999</v>
      </c>
      <c r="G9" s="15">
        <v>1</v>
      </c>
      <c r="H9" s="15">
        <v>1</v>
      </c>
      <c r="I9" s="16">
        <v>0</v>
      </c>
      <c r="J9" s="6"/>
      <c r="K9" s="17"/>
      <c r="L9" s="18"/>
      <c r="M9" s="35"/>
    </row>
    <row r="10" spans="1:13" x14ac:dyDescent="0.25">
      <c r="A10" s="11">
        <v>3</v>
      </c>
      <c r="B10" s="12" t="s">
        <v>13</v>
      </c>
      <c r="C10" s="7">
        <v>3974156.44</v>
      </c>
      <c r="D10" s="14">
        <v>104</v>
      </c>
      <c r="E10" s="8">
        <v>121.8</v>
      </c>
      <c r="F10" s="14">
        <f t="shared" ref="F10:F46" si="0">E10/D10*100</f>
        <v>117.11538461538463</v>
      </c>
      <c r="G10" s="15">
        <v>1</v>
      </c>
      <c r="H10" s="15">
        <v>1</v>
      </c>
      <c r="I10" s="16">
        <v>0</v>
      </c>
      <c r="J10" s="6"/>
      <c r="K10" s="17"/>
      <c r="L10" s="18"/>
    </row>
    <row r="11" spans="1:13" x14ac:dyDescent="0.25">
      <c r="A11" s="11">
        <v>4</v>
      </c>
      <c r="B11" s="12" t="s">
        <v>14</v>
      </c>
      <c r="C11" s="7">
        <v>3974200</v>
      </c>
      <c r="D11" s="14">
        <v>104</v>
      </c>
      <c r="E11" s="8">
        <v>127.5</v>
      </c>
      <c r="F11" s="14">
        <f t="shared" si="0"/>
        <v>122.59615384615385</v>
      </c>
      <c r="G11" s="15">
        <v>1</v>
      </c>
      <c r="H11" s="15">
        <v>1</v>
      </c>
      <c r="I11" s="16">
        <v>0</v>
      </c>
      <c r="J11" s="11"/>
      <c r="K11" s="11"/>
      <c r="L11" s="11"/>
    </row>
    <row r="12" spans="1:13" x14ac:dyDescent="0.25">
      <c r="A12" s="11">
        <v>5</v>
      </c>
      <c r="B12" s="12" t="s">
        <v>15</v>
      </c>
      <c r="C12" s="7">
        <v>3974200</v>
      </c>
      <c r="D12" s="14">
        <v>104</v>
      </c>
      <c r="E12" s="8">
        <v>130.69999999999999</v>
      </c>
      <c r="F12" s="14">
        <f t="shared" si="0"/>
        <v>125.67307692307692</v>
      </c>
      <c r="G12" s="15">
        <v>1</v>
      </c>
      <c r="H12" s="15">
        <v>1</v>
      </c>
      <c r="I12" s="16">
        <v>0</v>
      </c>
      <c r="J12" s="6"/>
      <c r="K12" s="17"/>
      <c r="L12" s="18"/>
    </row>
    <row r="13" spans="1:13" x14ac:dyDescent="0.25">
      <c r="A13" s="11">
        <v>6</v>
      </c>
      <c r="B13" s="12" t="s">
        <v>16</v>
      </c>
      <c r="C13" s="7">
        <v>3974200</v>
      </c>
      <c r="D13" s="14">
        <v>104</v>
      </c>
      <c r="E13" s="8">
        <v>194.3</v>
      </c>
      <c r="F13" s="14">
        <f t="shared" si="0"/>
        <v>186.82692307692307</v>
      </c>
      <c r="G13" s="15">
        <v>1</v>
      </c>
      <c r="H13" s="15">
        <v>1</v>
      </c>
      <c r="I13" s="16">
        <v>0</v>
      </c>
      <c r="J13" s="6"/>
      <c r="K13" s="17"/>
      <c r="L13" s="18"/>
    </row>
    <row r="14" spans="1:13" x14ac:dyDescent="0.25">
      <c r="A14" s="11">
        <v>7</v>
      </c>
      <c r="B14" s="12" t="s">
        <v>17</v>
      </c>
      <c r="C14" s="13">
        <v>3974200</v>
      </c>
      <c r="D14" s="14">
        <v>104</v>
      </c>
      <c r="E14" s="8">
        <v>117.2</v>
      </c>
      <c r="F14" s="14">
        <f t="shared" si="0"/>
        <v>112.69230769230769</v>
      </c>
      <c r="G14" s="15">
        <v>1</v>
      </c>
      <c r="H14" s="15">
        <v>1</v>
      </c>
      <c r="I14" s="16">
        <v>0</v>
      </c>
      <c r="J14" s="6"/>
      <c r="K14" s="17"/>
      <c r="L14" s="18"/>
    </row>
    <row r="15" spans="1:13" x14ac:dyDescent="0.25">
      <c r="A15" s="11">
        <v>8</v>
      </c>
      <c r="B15" s="26" t="s">
        <v>18</v>
      </c>
      <c r="C15" s="7">
        <v>3974200</v>
      </c>
      <c r="D15" s="28">
        <v>104</v>
      </c>
      <c r="E15" s="8">
        <v>137.19999999999999</v>
      </c>
      <c r="F15" s="14">
        <f t="shared" si="0"/>
        <v>131.92307692307693</v>
      </c>
      <c r="G15" s="15">
        <v>1</v>
      </c>
      <c r="H15" s="15">
        <v>1</v>
      </c>
      <c r="I15" s="16">
        <v>0</v>
      </c>
      <c r="J15" s="6"/>
      <c r="K15" s="17"/>
      <c r="L15" s="18"/>
    </row>
    <row r="16" spans="1:13" x14ac:dyDescent="0.25">
      <c r="A16" s="11">
        <v>9</v>
      </c>
      <c r="B16" s="26" t="s">
        <v>3</v>
      </c>
      <c r="C16" s="7">
        <v>3974199.99</v>
      </c>
      <c r="D16" s="28">
        <v>104</v>
      </c>
      <c r="E16" s="8">
        <v>121.1</v>
      </c>
      <c r="F16" s="14">
        <f t="shared" si="0"/>
        <v>116.44230769230768</v>
      </c>
      <c r="G16" s="15">
        <v>1</v>
      </c>
      <c r="H16" s="15">
        <v>1</v>
      </c>
      <c r="I16" s="16">
        <v>0</v>
      </c>
      <c r="J16" s="17"/>
      <c r="K16" s="17"/>
      <c r="L16" s="18"/>
    </row>
    <row r="17" spans="1:12" x14ac:dyDescent="0.25">
      <c r="A17" s="11">
        <v>10</v>
      </c>
      <c r="B17" s="26" t="s">
        <v>19</v>
      </c>
      <c r="C17" s="7">
        <v>3974200</v>
      </c>
      <c r="D17" s="28">
        <v>104</v>
      </c>
      <c r="E17" s="8">
        <v>137.19999999999999</v>
      </c>
      <c r="F17" s="14">
        <f t="shared" si="0"/>
        <v>131.92307692307693</v>
      </c>
      <c r="G17" s="15">
        <v>1</v>
      </c>
      <c r="H17" s="15">
        <v>1</v>
      </c>
      <c r="I17" s="16">
        <v>0</v>
      </c>
      <c r="J17" s="11"/>
      <c r="K17" s="17"/>
      <c r="L17" s="18"/>
    </row>
    <row r="18" spans="1:12" x14ac:dyDescent="0.25">
      <c r="A18" s="11">
        <v>11</v>
      </c>
      <c r="B18" s="26" t="s">
        <v>20</v>
      </c>
      <c r="C18" s="27">
        <v>3401181.09</v>
      </c>
      <c r="D18" s="28">
        <v>104</v>
      </c>
      <c r="E18" s="8">
        <v>133.30000000000001</v>
      </c>
      <c r="F18" s="14">
        <f t="shared" si="0"/>
        <v>128.17307692307693</v>
      </c>
      <c r="G18" s="15">
        <v>1</v>
      </c>
      <c r="H18" s="15">
        <v>1</v>
      </c>
      <c r="I18" s="16">
        <v>0</v>
      </c>
      <c r="J18" s="11"/>
      <c r="K18" s="17"/>
      <c r="L18" s="18"/>
    </row>
    <row r="19" spans="1:12" x14ac:dyDescent="0.25">
      <c r="A19" s="11">
        <v>12</v>
      </c>
      <c r="B19" s="26" t="s">
        <v>21</v>
      </c>
      <c r="C19" s="7">
        <v>3974200</v>
      </c>
      <c r="D19" s="28">
        <v>104</v>
      </c>
      <c r="E19" s="8">
        <v>157.4</v>
      </c>
      <c r="F19" s="14">
        <f t="shared" si="0"/>
        <v>151.34615384615384</v>
      </c>
      <c r="G19" s="15">
        <v>1</v>
      </c>
      <c r="H19" s="15">
        <v>1</v>
      </c>
      <c r="I19" s="16">
        <v>0</v>
      </c>
      <c r="J19" s="11"/>
      <c r="K19" s="17"/>
      <c r="L19" s="18"/>
    </row>
    <row r="20" spans="1:12" x14ac:dyDescent="0.25">
      <c r="A20" s="11">
        <v>13</v>
      </c>
      <c r="B20" s="26" t="s">
        <v>22</v>
      </c>
      <c r="C20" s="27">
        <v>3974199.91</v>
      </c>
      <c r="D20" s="28">
        <v>104</v>
      </c>
      <c r="E20" s="8">
        <v>136.5</v>
      </c>
      <c r="F20" s="14">
        <f t="shared" si="0"/>
        <v>131.25</v>
      </c>
      <c r="G20" s="15">
        <v>1</v>
      </c>
      <c r="H20" s="15">
        <v>1</v>
      </c>
      <c r="I20" s="16">
        <v>0</v>
      </c>
      <c r="J20" s="11"/>
      <c r="K20" s="11"/>
      <c r="L20" s="18"/>
    </row>
    <row r="21" spans="1:12" x14ac:dyDescent="0.25">
      <c r="A21" s="11">
        <v>14</v>
      </c>
      <c r="B21" s="26" t="s">
        <v>23</v>
      </c>
      <c r="C21" s="7">
        <v>3974200</v>
      </c>
      <c r="D21" s="28">
        <v>104</v>
      </c>
      <c r="E21" s="8">
        <v>121.1</v>
      </c>
      <c r="F21" s="14">
        <f t="shared" si="0"/>
        <v>116.44230769230768</v>
      </c>
      <c r="G21" s="15">
        <v>1</v>
      </c>
      <c r="H21" s="15">
        <v>1</v>
      </c>
      <c r="I21" s="16">
        <v>0</v>
      </c>
      <c r="J21" s="11"/>
      <c r="K21" s="11"/>
      <c r="L21" s="18"/>
    </row>
    <row r="22" spans="1:12" x14ac:dyDescent="0.25">
      <c r="A22" s="11">
        <v>15</v>
      </c>
      <c r="B22" s="34" t="s">
        <v>6</v>
      </c>
      <c r="C22" s="27">
        <v>3974200</v>
      </c>
      <c r="D22" s="28">
        <v>104</v>
      </c>
      <c r="E22" s="33">
        <v>101.3</v>
      </c>
      <c r="F22" s="14">
        <f t="shared" si="0"/>
        <v>97.403846153846146</v>
      </c>
      <c r="G22" s="15">
        <v>1</v>
      </c>
      <c r="H22" s="15">
        <v>0</v>
      </c>
      <c r="I22" s="16">
        <v>1</v>
      </c>
      <c r="J22" s="6">
        <f>1-101.3/104</f>
        <v>2.596153846153848E-2</v>
      </c>
      <c r="K22" s="17">
        <f>J22</f>
        <v>2.596153846153848E-2</v>
      </c>
      <c r="L22" s="18">
        <f>(C22*K22/1)*0.1</f>
        <v>10317.634615384624</v>
      </c>
    </row>
    <row r="23" spans="1:12" x14ac:dyDescent="0.25">
      <c r="A23" s="11">
        <v>16</v>
      </c>
      <c r="B23" s="26" t="s">
        <v>24</v>
      </c>
      <c r="C23" s="7">
        <v>3974200</v>
      </c>
      <c r="D23" s="28">
        <v>104</v>
      </c>
      <c r="E23" s="8">
        <v>128.19999999999999</v>
      </c>
      <c r="F23" s="14">
        <f t="shared" si="0"/>
        <v>123.26923076923076</v>
      </c>
      <c r="G23" s="15">
        <v>1</v>
      </c>
      <c r="H23" s="15">
        <v>1</v>
      </c>
      <c r="I23" s="16">
        <v>0</v>
      </c>
      <c r="J23" s="11"/>
      <c r="K23" s="11"/>
      <c r="L23" s="18"/>
    </row>
    <row r="24" spans="1:12" x14ac:dyDescent="0.25">
      <c r="A24" s="11">
        <v>17</v>
      </c>
      <c r="B24" s="26" t="s">
        <v>25</v>
      </c>
      <c r="C24" s="27">
        <v>3973385.61</v>
      </c>
      <c r="D24" s="28">
        <v>104</v>
      </c>
      <c r="E24" s="8">
        <v>111.4</v>
      </c>
      <c r="F24" s="14">
        <f t="shared" si="0"/>
        <v>107.11538461538461</v>
      </c>
      <c r="G24" s="15">
        <v>1</v>
      </c>
      <c r="H24" s="15">
        <v>1</v>
      </c>
      <c r="I24" s="16">
        <v>0</v>
      </c>
      <c r="J24" s="11"/>
      <c r="K24" s="11"/>
      <c r="L24" s="18"/>
    </row>
    <row r="25" spans="1:12" x14ac:dyDescent="0.25">
      <c r="A25" s="11">
        <v>18</v>
      </c>
      <c r="B25" s="26" t="s">
        <v>26</v>
      </c>
      <c r="C25" s="27">
        <v>3974200</v>
      </c>
      <c r="D25" s="28">
        <v>104</v>
      </c>
      <c r="E25" s="8">
        <v>129.69999999999999</v>
      </c>
      <c r="F25" s="14">
        <f t="shared" si="0"/>
        <v>124.71153846153844</v>
      </c>
      <c r="G25" s="15">
        <v>1</v>
      </c>
      <c r="H25" s="15">
        <v>1</v>
      </c>
      <c r="I25" s="16">
        <v>0</v>
      </c>
      <c r="J25" s="11"/>
      <c r="K25" s="11"/>
      <c r="L25" s="18"/>
    </row>
    <row r="26" spans="1:12" x14ac:dyDescent="0.25">
      <c r="A26" s="11">
        <v>19</v>
      </c>
      <c r="B26" s="26" t="s">
        <v>27</v>
      </c>
      <c r="C26" s="27">
        <v>5071944.1399999997</v>
      </c>
      <c r="D26" s="28">
        <v>104</v>
      </c>
      <c r="E26" s="8">
        <v>152.1</v>
      </c>
      <c r="F26" s="14">
        <f t="shared" si="0"/>
        <v>146.25</v>
      </c>
      <c r="G26" s="15">
        <v>1</v>
      </c>
      <c r="H26" s="15">
        <v>1</v>
      </c>
      <c r="I26" s="16">
        <v>0</v>
      </c>
      <c r="J26" s="11"/>
      <c r="K26" s="17"/>
      <c r="L26" s="18"/>
    </row>
    <row r="27" spans="1:12" x14ac:dyDescent="0.25">
      <c r="A27" s="11">
        <v>20</v>
      </c>
      <c r="B27" s="26" t="s">
        <v>28</v>
      </c>
      <c r="C27" s="7">
        <v>3974199.99</v>
      </c>
      <c r="D27" s="28">
        <v>104</v>
      </c>
      <c r="E27" s="8">
        <v>126.6</v>
      </c>
      <c r="F27" s="14">
        <f t="shared" si="0"/>
        <v>121.73076923076923</v>
      </c>
      <c r="G27" s="15">
        <v>1</v>
      </c>
      <c r="H27" s="15">
        <v>1</v>
      </c>
      <c r="I27" s="16">
        <v>0</v>
      </c>
      <c r="J27" s="11"/>
      <c r="K27" s="11"/>
      <c r="L27" s="18"/>
    </row>
    <row r="28" spans="1:12" x14ac:dyDescent="0.25">
      <c r="A28" s="11">
        <v>21</v>
      </c>
      <c r="B28" s="34" t="s">
        <v>29</v>
      </c>
      <c r="C28" s="27">
        <v>5102400</v>
      </c>
      <c r="D28" s="28">
        <v>104</v>
      </c>
      <c r="E28" s="33">
        <v>103.3</v>
      </c>
      <c r="F28" s="14">
        <f t="shared" si="0"/>
        <v>99.32692307692308</v>
      </c>
      <c r="G28" s="15">
        <v>1</v>
      </c>
      <c r="H28" s="15">
        <v>0</v>
      </c>
      <c r="I28" s="16">
        <v>1</v>
      </c>
      <c r="J28" s="6">
        <f>1-103.3/104</f>
        <v>6.7307692307692069E-3</v>
      </c>
      <c r="K28" s="17">
        <f>J28</f>
        <v>6.7307692307692069E-3</v>
      </c>
      <c r="L28" s="18">
        <f>(C28*K28/1)*0.1</f>
        <v>3434.3076923076801</v>
      </c>
    </row>
    <row r="29" spans="1:12" x14ac:dyDescent="0.25">
      <c r="A29" s="11">
        <v>22</v>
      </c>
      <c r="B29" s="26" t="s">
        <v>30</v>
      </c>
      <c r="C29" s="7">
        <v>3974199.95</v>
      </c>
      <c r="D29" s="28">
        <v>104</v>
      </c>
      <c r="E29" s="8">
        <v>125.6</v>
      </c>
      <c r="F29" s="14">
        <f t="shared" si="0"/>
        <v>120.76923076923076</v>
      </c>
      <c r="G29" s="15">
        <v>1</v>
      </c>
      <c r="H29" s="15">
        <v>1</v>
      </c>
      <c r="I29" s="16">
        <v>0</v>
      </c>
      <c r="J29" s="11"/>
      <c r="K29" s="17"/>
      <c r="L29" s="18"/>
    </row>
    <row r="30" spans="1:12" x14ac:dyDescent="0.25">
      <c r="A30" s="11">
        <v>23</v>
      </c>
      <c r="B30" s="26" t="s">
        <v>31</v>
      </c>
      <c r="C30" s="7">
        <v>3974200</v>
      </c>
      <c r="D30" s="28">
        <v>104</v>
      </c>
      <c r="E30" s="8">
        <v>125.7</v>
      </c>
      <c r="F30" s="14">
        <f t="shared" si="0"/>
        <v>120.86538461538461</v>
      </c>
      <c r="G30" s="15">
        <v>1</v>
      </c>
      <c r="H30" s="15">
        <v>1</v>
      </c>
      <c r="I30" s="16">
        <v>0</v>
      </c>
      <c r="J30" s="11"/>
      <c r="K30" s="11"/>
      <c r="L30" s="18"/>
    </row>
    <row r="31" spans="1:12" x14ac:dyDescent="0.25">
      <c r="A31" s="11">
        <v>24</v>
      </c>
      <c r="B31" s="26" t="s">
        <v>32</v>
      </c>
      <c r="C31" s="7">
        <v>3974200</v>
      </c>
      <c r="D31" s="28">
        <v>104</v>
      </c>
      <c r="E31" s="8">
        <v>113.1</v>
      </c>
      <c r="F31" s="14">
        <f t="shared" si="0"/>
        <v>108.74999999999999</v>
      </c>
      <c r="G31" s="15">
        <v>1</v>
      </c>
      <c r="H31" s="15">
        <v>1</v>
      </c>
      <c r="I31" s="16">
        <v>0</v>
      </c>
      <c r="J31" s="11"/>
      <c r="K31" s="11"/>
      <c r="L31" s="18"/>
    </row>
    <row r="32" spans="1:12" x14ac:dyDescent="0.25">
      <c r="A32" s="11">
        <v>25</v>
      </c>
      <c r="B32" s="26" t="s">
        <v>33</v>
      </c>
      <c r="C32" s="7">
        <v>3974200</v>
      </c>
      <c r="D32" s="28">
        <v>104</v>
      </c>
      <c r="E32" s="8">
        <v>116.1</v>
      </c>
      <c r="F32" s="14">
        <f t="shared" si="0"/>
        <v>111.63461538461539</v>
      </c>
      <c r="G32" s="15">
        <v>1</v>
      </c>
      <c r="H32" s="15">
        <v>1</v>
      </c>
      <c r="I32" s="16">
        <v>0</v>
      </c>
      <c r="J32" s="11"/>
      <c r="K32" s="17"/>
      <c r="L32" s="18"/>
    </row>
    <row r="33" spans="1:12" x14ac:dyDescent="0.25">
      <c r="A33" s="11">
        <v>26</v>
      </c>
      <c r="B33" s="26" t="s">
        <v>34</v>
      </c>
      <c r="C33" s="27">
        <v>5102400</v>
      </c>
      <c r="D33" s="28">
        <v>104</v>
      </c>
      <c r="E33" s="8">
        <v>104.8</v>
      </c>
      <c r="F33" s="14">
        <f t="shared" si="0"/>
        <v>100.76923076923077</v>
      </c>
      <c r="G33" s="15">
        <v>1</v>
      </c>
      <c r="H33" s="15">
        <v>1</v>
      </c>
      <c r="I33" s="16">
        <v>0</v>
      </c>
      <c r="J33" s="11"/>
      <c r="K33" s="11"/>
      <c r="L33" s="18"/>
    </row>
    <row r="34" spans="1:12" x14ac:dyDescent="0.25">
      <c r="A34" s="11">
        <v>27</v>
      </c>
      <c r="B34" s="26" t="s">
        <v>35</v>
      </c>
      <c r="C34" s="27">
        <v>3621701.54</v>
      </c>
      <c r="D34" s="28">
        <v>104</v>
      </c>
      <c r="E34" s="8">
        <v>109.3</v>
      </c>
      <c r="F34" s="14">
        <f t="shared" si="0"/>
        <v>105.09615384615385</v>
      </c>
      <c r="G34" s="15">
        <v>1</v>
      </c>
      <c r="H34" s="15">
        <v>1</v>
      </c>
      <c r="I34" s="16">
        <v>0</v>
      </c>
      <c r="J34" s="11"/>
      <c r="K34" s="11"/>
      <c r="L34" s="18"/>
    </row>
    <row r="35" spans="1:12" x14ac:dyDescent="0.25">
      <c r="A35" s="11">
        <v>28</v>
      </c>
      <c r="B35" s="26" t="s">
        <v>36</v>
      </c>
      <c r="C35" s="27">
        <v>3974200</v>
      </c>
      <c r="D35" s="28">
        <v>104</v>
      </c>
      <c r="E35" s="8">
        <v>133.4</v>
      </c>
      <c r="F35" s="14">
        <f t="shared" si="0"/>
        <v>128.26923076923077</v>
      </c>
      <c r="G35" s="15">
        <v>1</v>
      </c>
      <c r="H35" s="15">
        <v>1</v>
      </c>
      <c r="I35" s="16">
        <v>0</v>
      </c>
      <c r="J35" s="11"/>
      <c r="K35" s="11"/>
      <c r="L35" s="18"/>
    </row>
    <row r="36" spans="1:12" x14ac:dyDescent="0.25">
      <c r="A36" s="11">
        <v>29</v>
      </c>
      <c r="B36" s="26" t="s">
        <v>4</v>
      </c>
      <c r="C36" s="27">
        <v>5102400</v>
      </c>
      <c r="D36" s="28">
        <v>104</v>
      </c>
      <c r="E36" s="8">
        <v>123.6</v>
      </c>
      <c r="F36" s="14">
        <f t="shared" si="0"/>
        <v>118.84615384615384</v>
      </c>
      <c r="G36" s="15">
        <v>1</v>
      </c>
      <c r="H36" s="15">
        <v>1</v>
      </c>
      <c r="I36" s="16">
        <v>0</v>
      </c>
      <c r="J36" s="11"/>
      <c r="K36" s="11"/>
      <c r="L36" s="18"/>
    </row>
    <row r="37" spans="1:12" x14ac:dyDescent="0.25">
      <c r="A37" s="11">
        <v>30</v>
      </c>
      <c r="B37" s="26" t="s">
        <v>5</v>
      </c>
      <c r="C37" s="27">
        <v>3561468.94</v>
      </c>
      <c r="D37" s="28">
        <v>104</v>
      </c>
      <c r="E37" s="8">
        <v>167</v>
      </c>
      <c r="F37" s="14">
        <f t="shared" si="0"/>
        <v>160.57692307692309</v>
      </c>
      <c r="G37" s="15">
        <v>1</v>
      </c>
      <c r="H37" s="15">
        <v>1</v>
      </c>
      <c r="I37" s="16">
        <v>0</v>
      </c>
      <c r="J37" s="11"/>
      <c r="K37" s="11"/>
      <c r="L37" s="18"/>
    </row>
    <row r="38" spans="1:12" x14ac:dyDescent="0.25">
      <c r="A38" s="11">
        <v>31</v>
      </c>
      <c r="B38" s="26" t="s">
        <v>37</v>
      </c>
      <c r="C38" s="27">
        <v>3974199.99</v>
      </c>
      <c r="D38" s="28">
        <v>104</v>
      </c>
      <c r="E38" s="8">
        <v>133.80000000000001</v>
      </c>
      <c r="F38" s="14">
        <f t="shared" si="0"/>
        <v>128.65384615384616</v>
      </c>
      <c r="G38" s="15">
        <v>1</v>
      </c>
      <c r="H38" s="15">
        <v>1</v>
      </c>
      <c r="I38" s="16">
        <v>0</v>
      </c>
      <c r="J38" s="11"/>
      <c r="K38" s="17"/>
      <c r="L38" s="18"/>
    </row>
    <row r="39" spans="1:12" x14ac:dyDescent="0.25">
      <c r="A39" s="11">
        <v>32</v>
      </c>
      <c r="B39" s="26" t="s">
        <v>38</v>
      </c>
      <c r="C39" s="7">
        <v>3974200</v>
      </c>
      <c r="D39" s="28">
        <v>104</v>
      </c>
      <c r="E39" s="8">
        <v>135.6</v>
      </c>
      <c r="F39" s="14">
        <f t="shared" si="0"/>
        <v>130.38461538461539</v>
      </c>
      <c r="G39" s="15">
        <v>1</v>
      </c>
      <c r="H39" s="15">
        <v>1</v>
      </c>
      <c r="I39" s="16">
        <v>0</v>
      </c>
      <c r="J39" s="11"/>
      <c r="K39" s="17"/>
      <c r="L39" s="18"/>
    </row>
    <row r="40" spans="1:12" x14ac:dyDescent="0.25">
      <c r="A40" s="11">
        <v>33</v>
      </c>
      <c r="B40" s="26" t="s">
        <v>39</v>
      </c>
      <c r="C40" s="7">
        <v>3974200</v>
      </c>
      <c r="D40" s="28">
        <v>104</v>
      </c>
      <c r="E40" s="8">
        <v>119.3</v>
      </c>
      <c r="F40" s="14">
        <f t="shared" si="0"/>
        <v>114.71153846153845</v>
      </c>
      <c r="G40" s="15">
        <v>1</v>
      </c>
      <c r="H40" s="15">
        <v>1</v>
      </c>
      <c r="I40" s="16">
        <v>0</v>
      </c>
      <c r="J40" s="11"/>
      <c r="K40" s="17"/>
      <c r="L40" s="18"/>
    </row>
    <row r="41" spans="1:12" x14ac:dyDescent="0.25">
      <c r="A41" s="11">
        <v>34</v>
      </c>
      <c r="B41" s="26" t="s">
        <v>40</v>
      </c>
      <c r="C41" s="7">
        <v>3974200</v>
      </c>
      <c r="D41" s="28">
        <v>104</v>
      </c>
      <c r="E41" s="8">
        <v>135.1</v>
      </c>
      <c r="F41" s="14">
        <f t="shared" si="0"/>
        <v>129.90384615384616</v>
      </c>
      <c r="G41" s="15">
        <v>1</v>
      </c>
      <c r="H41" s="15">
        <v>1</v>
      </c>
      <c r="I41" s="16">
        <v>0</v>
      </c>
      <c r="J41" s="11"/>
      <c r="K41" s="11"/>
      <c r="L41" s="18"/>
    </row>
    <row r="42" spans="1:12" x14ac:dyDescent="0.25">
      <c r="A42" s="11">
        <v>35</v>
      </c>
      <c r="B42" s="29" t="s">
        <v>7</v>
      </c>
      <c r="C42" s="27">
        <v>3410100</v>
      </c>
      <c r="D42" s="28">
        <v>104</v>
      </c>
      <c r="E42" s="8">
        <v>141.4</v>
      </c>
      <c r="F42" s="14">
        <f t="shared" si="0"/>
        <v>135.96153846153845</v>
      </c>
      <c r="G42" s="15">
        <v>1</v>
      </c>
      <c r="H42" s="15">
        <v>1</v>
      </c>
      <c r="I42" s="16">
        <v>0</v>
      </c>
      <c r="J42" s="11"/>
      <c r="K42" s="11"/>
      <c r="L42" s="18"/>
    </row>
    <row r="43" spans="1:12" x14ac:dyDescent="0.25">
      <c r="A43" s="11">
        <v>36</v>
      </c>
      <c r="B43" s="26" t="s">
        <v>8</v>
      </c>
      <c r="C43" s="27">
        <v>3410100</v>
      </c>
      <c r="D43" s="28">
        <v>104</v>
      </c>
      <c r="E43" s="8">
        <v>127</v>
      </c>
      <c r="F43" s="14">
        <f t="shared" si="0"/>
        <v>122.11538461538463</v>
      </c>
      <c r="G43" s="15">
        <v>1</v>
      </c>
      <c r="H43" s="15">
        <v>1</v>
      </c>
      <c r="I43" s="16">
        <v>0</v>
      </c>
      <c r="J43" s="11"/>
      <c r="K43" s="11"/>
      <c r="L43" s="18"/>
    </row>
    <row r="44" spans="1:12" x14ac:dyDescent="0.25">
      <c r="A44" s="19">
        <v>37</v>
      </c>
      <c r="B44" s="34" t="s">
        <v>9</v>
      </c>
      <c r="C44" s="27">
        <v>1692400</v>
      </c>
      <c r="D44" s="28">
        <v>104</v>
      </c>
      <c r="E44" s="33">
        <v>101</v>
      </c>
      <c r="F44" s="14">
        <f t="shared" si="0"/>
        <v>97.115384615384613</v>
      </c>
      <c r="G44" s="15">
        <v>1</v>
      </c>
      <c r="H44" s="15">
        <v>0</v>
      </c>
      <c r="I44" s="16">
        <v>1</v>
      </c>
      <c r="J44" s="11">
        <f>1-101/104</f>
        <v>2.8846153846153855E-2</v>
      </c>
      <c r="K44" s="17">
        <f t="shared" ref="K44" si="1">J44</f>
        <v>2.8846153846153855E-2</v>
      </c>
      <c r="L44" s="18">
        <f>(C44*K44/1)*0.1</f>
        <v>4881.923076923078</v>
      </c>
    </row>
    <row r="45" spans="1:12" x14ac:dyDescent="0.25">
      <c r="A45" s="19">
        <v>38</v>
      </c>
      <c r="B45" s="26" t="s">
        <v>10</v>
      </c>
      <c r="C45" s="27">
        <v>1128299.04</v>
      </c>
      <c r="D45" s="28">
        <v>104</v>
      </c>
      <c r="E45" s="8">
        <v>106.6</v>
      </c>
      <c r="F45" s="14">
        <f t="shared" si="0"/>
        <v>102.49999999999999</v>
      </c>
      <c r="G45" s="15">
        <v>1</v>
      </c>
      <c r="H45" s="15">
        <v>1</v>
      </c>
      <c r="I45" s="16">
        <v>0</v>
      </c>
      <c r="J45" s="11"/>
      <c r="K45" s="11"/>
      <c r="L45" s="18"/>
    </row>
    <row r="46" spans="1:12" x14ac:dyDescent="0.25">
      <c r="A46" s="11">
        <v>39</v>
      </c>
      <c r="B46" s="11" t="s">
        <v>11</v>
      </c>
      <c r="C46" s="13">
        <v>564100</v>
      </c>
      <c r="D46" s="14">
        <v>104</v>
      </c>
      <c r="E46" s="8">
        <v>0</v>
      </c>
      <c r="F46" s="14">
        <f t="shared" si="0"/>
        <v>0</v>
      </c>
      <c r="G46" s="15">
        <v>1</v>
      </c>
      <c r="H46" s="15">
        <v>1</v>
      </c>
      <c r="I46" s="16">
        <v>0</v>
      </c>
      <c r="J46" s="11"/>
      <c r="K46" s="11"/>
      <c r="L46" s="11"/>
    </row>
    <row r="47" spans="1:12" x14ac:dyDescent="0.25">
      <c r="A47" s="25"/>
      <c r="B47" s="25" t="s">
        <v>46</v>
      </c>
      <c r="C47" s="20">
        <f>SUM(C8:C46)</f>
        <v>149480182.00999999</v>
      </c>
      <c r="D47" s="21"/>
      <c r="E47" s="22"/>
      <c r="F47" s="22"/>
      <c r="G47" s="23">
        <f>SUM(G8:G46)</f>
        <v>39</v>
      </c>
      <c r="H47" s="23">
        <f>SUM(H8:H46)</f>
        <v>36</v>
      </c>
      <c r="I47" s="23">
        <f>SUM(I8:I46)</f>
        <v>3</v>
      </c>
      <c r="L47" s="24">
        <f>SUM(L8:L46)</f>
        <v>18633.865384615383</v>
      </c>
    </row>
  </sheetData>
  <autoFilter ref="A7:M47"/>
  <mergeCells count="11">
    <mergeCell ref="A4:A6"/>
    <mergeCell ref="B4:B6"/>
    <mergeCell ref="A1:L2"/>
    <mergeCell ref="D4:F5"/>
    <mergeCell ref="C4:C6"/>
    <mergeCell ref="L4:L6"/>
    <mergeCell ref="G4:G6"/>
    <mergeCell ref="H4:H6"/>
    <mergeCell ref="I4:I6"/>
    <mergeCell ref="J4:J6"/>
    <mergeCell ref="K4:K6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2025-04-15T06:52:57Z</dcterms:modified>
</cp:coreProperties>
</file>